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Yadunund Vijay\Dropbox (Personal)\MIT Course Work\Spring\2.77\My Spreadsheets\"/>
    </mc:Choice>
  </mc:AlternateContent>
  <bookViews>
    <workbookView xWindow="0" yWindow="0" windowWidth="20490" windowHeight="7530" activeTab="1"/>
  </bookViews>
  <sheets>
    <sheet name="Repeatability &amp; Stiffness" sheetId="1" r:id="rId1"/>
    <sheet name="Load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B13" i="2" s="1"/>
  <c r="B17" i="2" s="1"/>
  <c r="B24" i="1" l="1"/>
  <c r="B22" i="1"/>
  <c r="B25" i="1" l="1"/>
  <c r="B23" i="1"/>
  <c r="B18" i="1"/>
  <c r="E18" i="1" s="1"/>
  <c r="B16" i="1"/>
  <c r="E16" i="1" s="1"/>
  <c r="B17" i="1" l="1"/>
  <c r="B19" i="1"/>
</calcChain>
</file>

<file path=xl/sharedStrings.xml><?xml version="1.0" encoding="utf-8"?>
<sst xmlns="http://schemas.openxmlformats.org/spreadsheetml/2006/main" count="42" uniqueCount="33">
  <si>
    <t>Repeatability</t>
  </si>
  <si>
    <t>Distance to wall</t>
  </si>
  <si>
    <t>Width of spread  at top</t>
  </si>
  <si>
    <t>Width of Spread at bottom</t>
  </si>
  <si>
    <t>Heigh of spread at top</t>
  </si>
  <si>
    <t>Height of spread at bottom</t>
  </si>
  <si>
    <t>Top</t>
  </si>
  <si>
    <t>Bottom</t>
  </si>
  <si>
    <t>rad</t>
  </si>
  <si>
    <t>deg</t>
  </si>
  <si>
    <t>Length of Table</t>
  </si>
  <si>
    <t>10 lb load</t>
  </si>
  <si>
    <t>20lb load</t>
  </si>
  <si>
    <t>Measured Vertical Deflection</t>
  </si>
  <si>
    <t>Table Tip Deflection</t>
  </si>
  <si>
    <t>10lb load</t>
  </si>
  <si>
    <t>displacement</t>
  </si>
  <si>
    <t>mm</t>
  </si>
  <si>
    <t>Stiffness</t>
  </si>
  <si>
    <t>N/mm</t>
  </si>
  <si>
    <t>Measured Spread</t>
  </si>
  <si>
    <t>Weight of steel tube</t>
  </si>
  <si>
    <t>Weight of table top</t>
  </si>
  <si>
    <t>Weight of Extra load</t>
  </si>
  <si>
    <t>Length of Slider</t>
  </si>
  <si>
    <t xml:space="preserve">Moment loading </t>
  </si>
  <si>
    <t>Force on slider</t>
  </si>
  <si>
    <t>Coefficient of friction</t>
  </si>
  <si>
    <t>Total load to lift</t>
  </si>
  <si>
    <t>N</t>
  </si>
  <si>
    <t>Units: N &amp; mm</t>
  </si>
  <si>
    <t>Loading</t>
  </si>
  <si>
    <t xml:space="preserve">Dimensions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</si>
</sst>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166" fontId="0" fillId="0" borderId="0" xfId="0" applyNumberFormat="1"/>
    <xf numFmtId="0" fontId="1" fillId="0" borderId="0" xfId="0" applyFont="1" applyAlignment="1">
      <alignment horizontal="right"/>
    </xf>
    <xf numFmtId="0" fontId="1" fillId="0" borderId="0" xfId="0" applyFont="1"/>
    <xf numFmtId="165" fontId="1" fillId="0" borderId="0" xfId="0" applyNumberFormat="1" applyFont="1"/>
    <xf numFmtId="164" fontId="1" fillId="0" borderId="0" xfId="0" applyNumberFormat="1" applyFont="1"/>
    <xf numFmtId="2" fontId="1" fillId="0" borderId="0" xfId="0" applyNumberFormat="1" applyFont="1"/>
    <xf numFmtId="1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1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6"/>
  <sheetViews>
    <sheetView workbookViewId="0">
      <selection activeCell="J14" sqref="J14"/>
    </sheetView>
  </sheetViews>
  <sheetFormatPr defaultRowHeight="15" x14ac:dyDescent="0.25"/>
  <cols>
    <col min="1" max="1" width="27.42578125" bestFit="1" customWidth="1"/>
  </cols>
  <sheetData>
    <row r="1" spans="1:6" x14ac:dyDescent="0.25">
      <c r="A1" s="11" t="s">
        <v>10</v>
      </c>
      <c r="B1">
        <v>500</v>
      </c>
    </row>
    <row r="2" spans="1:6" x14ac:dyDescent="0.25">
      <c r="A2" s="11" t="s">
        <v>1</v>
      </c>
      <c r="B2">
        <v>2480</v>
      </c>
    </row>
    <row r="3" spans="1:6" x14ac:dyDescent="0.25">
      <c r="A3" s="1"/>
    </row>
    <row r="4" spans="1:6" x14ac:dyDescent="0.25">
      <c r="A4" s="11" t="s">
        <v>20</v>
      </c>
    </row>
    <row r="5" spans="1:6" x14ac:dyDescent="0.25">
      <c r="A5" s="1" t="s">
        <v>2</v>
      </c>
      <c r="B5">
        <v>3.5</v>
      </c>
    </row>
    <row r="6" spans="1:6" x14ac:dyDescent="0.25">
      <c r="A6" s="1" t="s">
        <v>3</v>
      </c>
      <c r="B6">
        <v>5.6</v>
      </c>
    </row>
    <row r="7" spans="1:6" x14ac:dyDescent="0.25">
      <c r="A7" s="1"/>
    </row>
    <row r="8" spans="1:6" x14ac:dyDescent="0.25">
      <c r="A8" s="1" t="s">
        <v>4</v>
      </c>
      <c r="B8">
        <v>2.9</v>
      </c>
    </row>
    <row r="9" spans="1:6" x14ac:dyDescent="0.25">
      <c r="A9" s="1" t="s">
        <v>5</v>
      </c>
      <c r="B9">
        <v>1.86</v>
      </c>
    </row>
    <row r="11" spans="1:6" x14ac:dyDescent="0.25">
      <c r="A11" s="10" t="s">
        <v>13</v>
      </c>
    </row>
    <row r="12" spans="1:6" x14ac:dyDescent="0.25">
      <c r="A12" s="1" t="s">
        <v>11</v>
      </c>
      <c r="B12" s="3">
        <v>3</v>
      </c>
    </row>
    <row r="13" spans="1:6" x14ac:dyDescent="0.25">
      <c r="A13" s="1" t="s">
        <v>12</v>
      </c>
      <c r="B13">
        <v>6.5</v>
      </c>
    </row>
    <row r="15" spans="1:6" x14ac:dyDescent="0.25">
      <c r="A15" s="10" t="s">
        <v>0</v>
      </c>
    </row>
    <row r="16" spans="1:6" x14ac:dyDescent="0.25">
      <c r="A16" s="4" t="s">
        <v>6</v>
      </c>
      <c r="B16" s="7">
        <f>ATAN((0.5*B8)/B2)*2</f>
        <v>1.1693547054626233E-3</v>
      </c>
      <c r="C16" s="5" t="s">
        <v>8</v>
      </c>
      <c r="D16" t="s">
        <v>16</v>
      </c>
      <c r="E16" s="2">
        <f>B1*B16</f>
        <v>0.58467735273131161</v>
      </c>
      <c r="F16" t="s">
        <v>17</v>
      </c>
    </row>
    <row r="17" spans="1:6" x14ac:dyDescent="0.25">
      <c r="A17" s="4"/>
      <c r="B17" s="6">
        <f>DEGREES(B16)</f>
        <v>6.6999089376771778E-2</v>
      </c>
      <c r="C17" s="5" t="s">
        <v>9</v>
      </c>
    </row>
    <row r="18" spans="1:6" x14ac:dyDescent="0.25">
      <c r="A18" s="4" t="s">
        <v>7</v>
      </c>
      <c r="B18" s="7">
        <f>ATAN((0.5*B9)/B2)*2</f>
        <v>7.4999996484375296E-4</v>
      </c>
      <c r="C18" s="5" t="s">
        <v>8</v>
      </c>
      <c r="E18">
        <f>B18*B1</f>
        <v>0.37499998242187649</v>
      </c>
      <c r="F18" t="s">
        <v>17</v>
      </c>
    </row>
    <row r="19" spans="1:6" x14ac:dyDescent="0.25">
      <c r="A19" s="5"/>
      <c r="B19" s="7">
        <f>DEGREES(B18)</f>
        <v>4.2971832620507161E-2</v>
      </c>
      <c r="C19" s="5" t="s">
        <v>9</v>
      </c>
    </row>
    <row r="21" spans="1:6" x14ac:dyDescent="0.25">
      <c r="A21" s="10" t="s">
        <v>14</v>
      </c>
    </row>
    <row r="22" spans="1:6" x14ac:dyDescent="0.25">
      <c r="A22" s="4" t="s">
        <v>15</v>
      </c>
      <c r="B22" s="8">
        <f>B12*$B$1/($B$2+$B$1)</f>
        <v>0.50335570469798663</v>
      </c>
      <c r="C22" s="5" t="s">
        <v>17</v>
      </c>
    </row>
    <row r="23" spans="1:6" x14ac:dyDescent="0.25">
      <c r="A23" s="4" t="s">
        <v>18</v>
      </c>
      <c r="B23" s="9">
        <f>(10*0.45*9.81)/B22</f>
        <v>87.701399999999992</v>
      </c>
      <c r="C23" s="5" t="s">
        <v>19</v>
      </c>
    </row>
    <row r="24" spans="1:6" x14ac:dyDescent="0.25">
      <c r="A24" s="4" t="s">
        <v>12</v>
      </c>
      <c r="B24" s="8">
        <f>B13*$B$1/($B$2+$B$1)</f>
        <v>1.0906040268456376</v>
      </c>
      <c r="C24" s="5" t="s">
        <v>17</v>
      </c>
    </row>
    <row r="25" spans="1:6" x14ac:dyDescent="0.25">
      <c r="A25" s="4" t="s">
        <v>18</v>
      </c>
      <c r="B25" s="9">
        <f>(20*0.45*9.81)/B24</f>
        <v>80.955138461538468</v>
      </c>
      <c r="C25" s="5" t="s">
        <v>19</v>
      </c>
    </row>
    <row r="26" spans="1:6" x14ac:dyDescent="0.25">
      <c r="A26" s="5"/>
      <c r="B26" s="5"/>
      <c r="C26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A13" sqref="A13"/>
    </sheetView>
  </sheetViews>
  <sheetFormatPr defaultRowHeight="15" x14ac:dyDescent="0.25"/>
  <cols>
    <col min="1" max="1" width="23.140625" customWidth="1"/>
  </cols>
  <sheetData>
    <row r="1" spans="1:2" x14ac:dyDescent="0.25">
      <c r="A1" t="s">
        <v>30</v>
      </c>
    </row>
    <row r="3" spans="1:2" x14ac:dyDescent="0.25">
      <c r="A3" s="10" t="s">
        <v>31</v>
      </c>
    </row>
    <row r="4" spans="1:2" x14ac:dyDescent="0.25">
      <c r="A4" s="1" t="s">
        <v>21</v>
      </c>
      <c r="B4">
        <v>24</v>
      </c>
    </row>
    <row r="5" spans="1:2" x14ac:dyDescent="0.25">
      <c r="A5" s="1" t="s">
        <v>22</v>
      </c>
      <c r="B5">
        <v>46</v>
      </c>
    </row>
    <row r="6" spans="1:2" x14ac:dyDescent="0.25">
      <c r="A6" s="1" t="s">
        <v>23</v>
      </c>
      <c r="B6">
        <v>50</v>
      </c>
    </row>
    <row r="8" spans="1:2" x14ac:dyDescent="0.25">
      <c r="A8" s="11" t="s">
        <v>32</v>
      </c>
    </row>
    <row r="9" spans="1:2" x14ac:dyDescent="0.25">
      <c r="A9" s="1" t="s">
        <v>10</v>
      </c>
      <c r="B9">
        <v>500</v>
      </c>
    </row>
    <row r="10" spans="1:2" x14ac:dyDescent="0.25">
      <c r="A10" s="1" t="s">
        <v>24</v>
      </c>
      <c r="B10">
        <v>216</v>
      </c>
    </row>
    <row r="12" spans="1:2" x14ac:dyDescent="0.25">
      <c r="A12" s="5" t="s">
        <v>25</v>
      </c>
      <c r="B12" s="5">
        <f>B6*B9+SUM(B4:B5)*B9/2</f>
        <v>42500</v>
      </c>
    </row>
    <row r="13" spans="1:2" x14ac:dyDescent="0.25">
      <c r="A13" s="5" t="s">
        <v>26</v>
      </c>
      <c r="B13" s="9">
        <f>B12/B10</f>
        <v>196.75925925925927</v>
      </c>
    </row>
    <row r="15" spans="1:2" x14ac:dyDescent="0.25">
      <c r="A15" t="s">
        <v>27</v>
      </c>
      <c r="B15">
        <v>0.2</v>
      </c>
    </row>
    <row r="17" spans="1:3" x14ac:dyDescent="0.25">
      <c r="A17" s="12" t="s">
        <v>28</v>
      </c>
      <c r="B17" s="13">
        <f>SUM(B4:B6)+B13*B15</f>
        <v>159.35185185185185</v>
      </c>
      <c r="C17" s="1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Repeatability &amp; Stiffness</vt:lpstr>
      <vt:lpstr>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Yadunund Vijay</dc:creator>
  <cp:lastModifiedBy>Yadunund Vijay</cp:lastModifiedBy>
  <dcterms:created xsi:type="dcterms:W3CDTF">2017-05-09T20:09:38Z</dcterms:created>
  <dcterms:modified xsi:type="dcterms:W3CDTF">2017-05-21T02:31:16Z</dcterms:modified>
</cp:coreProperties>
</file>